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0" i="1" l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J90" i="1" s="1"/>
  <c r="J91" i="1" s="1"/>
  <c r="I56" i="1"/>
  <c r="I90" i="1" s="1"/>
  <c r="I91" i="1" s="1"/>
  <c r="H56" i="1"/>
  <c r="H90" i="1" s="1"/>
  <c r="H91" i="1" s="1"/>
  <c r="G56" i="1"/>
  <c r="G90" i="1" s="1"/>
  <c r="G91" i="1" s="1"/>
  <c r="F56" i="1"/>
  <c r="F90" i="1" s="1"/>
  <c r="F91" i="1" s="1"/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39" i="1"/>
  <c r="L75" i="1"/>
  <c r="L70" i="1"/>
  <c r="L89" i="1"/>
  <c r="L27" i="1"/>
  <c r="L32" i="1"/>
  <c r="L17" i="1"/>
  <c r="L47" i="1"/>
  <c r="L82" i="1"/>
  <c r="L46" i="1"/>
  <c r="L60" i="1"/>
  <c r="L90" i="1"/>
  <c r="L91" i="1"/>
</calcChain>
</file>

<file path=xl/sharedStrings.xml><?xml version="1.0" encoding="utf-8"?>
<sst xmlns="http://schemas.openxmlformats.org/spreadsheetml/2006/main" count="156" uniqueCount="88">
  <si>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</si>
  <si>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</si>
  <si>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</si>
  <si>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</si>
  <si>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</si>
  <si>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</si>
  <si>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</si>
  <si>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</si>
  <si>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</si>
  <si>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</si>
  <si>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</si>
  <si>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</si>
  <si>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</si>
  <si>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</si>
  <si>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</si>
  <si>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</si>
  <si>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</si>
  <si>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</si>
  <si>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</si>
  <si>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</si>
  <si>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</si>
  <si>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</si>
  <si>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</si>
  <si>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</si>
  <si>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</si>
  <si>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</si>
  <si>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</si>
  <si>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</si>
  <si>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</si>
  <si>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</si>
  <si>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</si>
  <si>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</si>
  <si>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</si>
  <si>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</si>
  <si>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</si>
  <si>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</si>
  <si>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</si>
  <si>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</si>
  <si>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</si>
  <si>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</si>
  <si>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</si>
  <si>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</si>
  <si>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</si>
  <si>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</si>
  <si>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</si>
  <si>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</si>
  <si>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</si>
  <si>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Груша</t>
  </si>
  <si>
    <t>250/10</t>
  </si>
  <si>
    <t>Сок</t>
  </si>
  <si>
    <t>Хлеб пшеничный</t>
  </si>
  <si>
    <t>200/5</t>
  </si>
  <si>
    <t>Каша пшенная молочная</t>
  </si>
  <si>
    <t>Компот из сухофруктов</t>
  </si>
  <si>
    <t>десерт</t>
  </si>
  <si>
    <t>Мучное кондитерское изделие "Чоко Пай"</t>
  </si>
  <si>
    <t>Суп сырный с куриным мясом</t>
  </si>
  <si>
    <t xml:space="preserve">Рыба тушеная </t>
  </si>
  <si>
    <t>Чай с сахаром</t>
  </si>
  <si>
    <t>Макаронные изделия отварные со сливочным маслом</t>
  </si>
  <si>
    <t>150/3</t>
  </si>
  <si>
    <t>Нектар яблочно-вишневый</t>
  </si>
  <si>
    <t>Макароны с маслом сливочным</t>
  </si>
  <si>
    <t>Биточек куриный</t>
  </si>
  <si>
    <t>Кофейный напиток с молоком</t>
  </si>
  <si>
    <t>Яблоко</t>
  </si>
  <si>
    <t>Салат из свеклы с соленым огурцом</t>
  </si>
  <si>
    <t>Йогурт</t>
  </si>
  <si>
    <t>Борщ из свежей капусты на курином бульоне</t>
  </si>
  <si>
    <t>Чай сладкий</t>
  </si>
  <si>
    <t>хлеб бел.</t>
  </si>
  <si>
    <t>Печенье</t>
  </si>
  <si>
    <t>Среднее значение за период:</t>
  </si>
  <si>
    <t>филиал "Колесниковская ООШ"</t>
  </si>
  <si>
    <t>Филиал МОУ Тумская СОШ № 46 "Оськинская ООШ"</t>
  </si>
  <si>
    <t>Раздел</t>
  </si>
  <si>
    <t>№ рец.</t>
  </si>
  <si>
    <t>Блюдо</t>
  </si>
  <si>
    <t>Выход, г</t>
  </si>
  <si>
    <t>Пюре картофельное</t>
  </si>
  <si>
    <t>Битички рыбные с томатно-овощном соусом 90/30</t>
  </si>
  <si>
    <t>Компот из сухофруктов 180/10</t>
  </si>
  <si>
    <t>ПР</t>
  </si>
  <si>
    <t>сладкое</t>
  </si>
  <si>
    <t>1, 3</t>
  </si>
  <si>
    <t>Бутерброд с сыром и маслом</t>
  </si>
  <si>
    <t>Нарезка из свежих овощей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</si>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</sst>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14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2" fontId="4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1" fontId="3" fillId="5" borderId="4" xfId="0" applyNumberFormat="1" applyFont="1" applyFill="1" applyBorder="1" applyProtection="1">
      <protection locked="0"/>
    </xf>
    <xf numFmtId="2" fontId="3" fillId="5" borderId="4" xfId="0" applyNumberFormat="1" applyFont="1" applyFill="1" applyBorder="1" applyProtection="1">
      <protection locked="0"/>
    </xf>
    <xf numFmtId="2" fontId="3" fillId="5" borderId="28" xfId="0" applyNumberFormat="1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3" fillId="5" borderId="24" xfId="0" applyFont="1" applyFill="1" applyBorder="1" applyAlignment="1" applyProtection="1">
      <protection locked="0"/>
    </xf>
    <xf numFmtId="0" fontId="3" fillId="5" borderId="25" xfId="0" applyFont="1" applyFill="1" applyBorder="1" applyAlignment="1" applyProtection="1">
      <protection locked="0"/>
    </xf>
    <xf numFmtId="0" fontId="3" fillId="0" borderId="26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pane xSplit="4" ySplit="5" topLeftCell="E2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43</v>
      </c>
      <c r="D1" s="81"/>
      <c r="E1" s="81"/>
      <c r="F1" s="13" t="s">
        <v>15</v>
      </c>
      <c r="G1" s="2" t="s">
        <v>16</v>
      </c>
      <c r="H1" s="82" t="s">
        <v>44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46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25</v>
      </c>
      <c r="I3" s="44">
        <v>4</v>
      </c>
      <c r="J3" s="45">
        <v>2025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52</v>
      </c>
      <c r="F7" s="40" t="s">
        <v>51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/>
      <c r="E8" s="39" t="s">
        <v>61</v>
      </c>
      <c r="F8" s="40">
        <v>0.2</v>
      </c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50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47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 t="s">
        <v>54</v>
      </c>
      <c r="E12" s="39" t="s">
        <v>55</v>
      </c>
      <c r="F12" s="40">
        <v>30</v>
      </c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540.20000000000005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29</v>
      </c>
      <c r="E18" s="39" t="s">
        <v>59</v>
      </c>
      <c r="F18" s="40" t="s">
        <v>60</v>
      </c>
      <c r="G18" s="40">
        <v>3.65</v>
      </c>
      <c r="H18" s="40">
        <v>2.78</v>
      </c>
      <c r="I18" s="40">
        <v>22.17</v>
      </c>
      <c r="J18" s="40">
        <v>130.87</v>
      </c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56</v>
      </c>
      <c r="F19" s="48" t="s">
        <v>48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49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28.999999999999996</v>
      </c>
      <c r="H27" s="19">
        <f t="shared" ref="H27" si="10">SUM(H18:H26)</f>
        <v>17.04</v>
      </c>
      <c r="I27" s="19">
        <f t="shared" ref="I27" si="11">SUM(I18:I26)</f>
        <v>100.77000000000001</v>
      </c>
      <c r="J27" s="19">
        <f t="shared" ref="J27" si="12">SUM(J18:J26)</f>
        <v>636.06999999999994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83" t="s">
        <v>4</v>
      </c>
      <c r="D47" s="84"/>
      <c r="E47" s="29"/>
      <c r="F47" s="30">
        <f>F13+F17+F27+F32+F39+F46</f>
        <v>1050.2</v>
      </c>
      <c r="G47" s="30">
        <f t="shared" ref="G47" si="28">G13+G17+G27+G32+G39+G46</f>
        <v>47.56</v>
      </c>
      <c r="H47" s="30">
        <f t="shared" ref="H47" si="29">H13+H17+H27+H32+H39+H46</f>
        <v>27.2</v>
      </c>
      <c r="I47" s="30">
        <f t="shared" ref="I47" si="30">I13+I17+I27+I32+I39+I46</f>
        <v>250.97</v>
      </c>
      <c r="J47" s="30">
        <f t="shared" ref="J47" si="31">J13+J17+J27+J32+J39+J46</f>
        <v>1775.2299999999998</v>
      </c>
      <c r="K47" s="31"/>
      <c r="L47" s="30">
        <f t="shared" ref="L47" ca="1" si="32">L13+L17+L27+L32+L39+L46</f>
        <v>0</v>
      </c>
    </row>
    <row r="48" spans="1:12" ht="13.5" thickBot="1" x14ac:dyDescent="0.25">
      <c r="E48" s="53" t="s">
        <v>73</v>
      </c>
    </row>
    <row r="49" spans="1:12" ht="15" x14ac:dyDescent="0.25">
      <c r="A49" s="20">
        <v>2</v>
      </c>
      <c r="B49" s="21">
        <v>10</v>
      </c>
      <c r="C49" s="22" t="s">
        <v>19</v>
      </c>
      <c r="D49" s="5" t="s">
        <v>20</v>
      </c>
      <c r="E49" s="36" t="s">
        <v>62</v>
      </c>
      <c r="F49" s="37">
        <v>150</v>
      </c>
      <c r="G49" s="37">
        <v>5.6</v>
      </c>
      <c r="H49" s="37">
        <v>11.77</v>
      </c>
      <c r="I49" s="37">
        <v>26.57</v>
      </c>
      <c r="J49" s="37">
        <v>234.45</v>
      </c>
      <c r="K49" s="38">
        <v>5</v>
      </c>
      <c r="L49" s="37">
        <v>4.33</v>
      </c>
    </row>
    <row r="50" spans="1:12" ht="15" x14ac:dyDescent="0.25">
      <c r="A50" s="23"/>
      <c r="B50" s="15"/>
      <c r="C50" s="11"/>
      <c r="D50" s="6"/>
      <c r="E50" s="39" t="s">
        <v>63</v>
      </c>
      <c r="F50" s="40">
        <v>80</v>
      </c>
      <c r="G50" s="40">
        <v>13.89</v>
      </c>
      <c r="H50" s="40">
        <v>9.7100000000000009</v>
      </c>
      <c r="I50" s="40">
        <v>12.93</v>
      </c>
      <c r="J50" s="40">
        <v>228.8</v>
      </c>
      <c r="K50" s="41">
        <v>12</v>
      </c>
      <c r="L50" s="40">
        <v>8.4700000000000006</v>
      </c>
    </row>
    <row r="51" spans="1:12" ht="15" x14ac:dyDescent="0.25">
      <c r="A51" s="23"/>
      <c r="B51" s="15"/>
      <c r="C51" s="11"/>
      <c r="D51" s="7" t="s">
        <v>21</v>
      </c>
      <c r="E51" s="39" t="s">
        <v>64</v>
      </c>
      <c r="F51" s="40">
        <v>200</v>
      </c>
      <c r="G51" s="40">
        <v>3.17</v>
      </c>
      <c r="H51" s="40">
        <v>2.68</v>
      </c>
      <c r="I51" s="40">
        <v>15.95</v>
      </c>
      <c r="J51" s="40">
        <v>100.6</v>
      </c>
      <c r="K51" s="41">
        <v>6</v>
      </c>
      <c r="L51" s="40">
        <v>7.9</v>
      </c>
    </row>
    <row r="52" spans="1:12" ht="15" x14ac:dyDescent="0.25">
      <c r="A52" s="23"/>
      <c r="B52" s="15"/>
      <c r="C52" s="11"/>
      <c r="D52" s="7" t="s">
        <v>22</v>
      </c>
      <c r="E52" s="39" t="s">
        <v>45</v>
      </c>
      <c r="F52" s="40">
        <v>39</v>
      </c>
      <c r="G52" s="40">
        <v>4.34</v>
      </c>
      <c r="H52" s="40">
        <v>0.7</v>
      </c>
      <c r="I52" s="40">
        <v>33.700000000000003</v>
      </c>
      <c r="J52" s="40">
        <v>143.02000000000001</v>
      </c>
      <c r="K52" s="41"/>
      <c r="L52" s="40">
        <v>3.24</v>
      </c>
    </row>
    <row r="53" spans="1:12" ht="15" x14ac:dyDescent="0.25">
      <c r="A53" s="23"/>
      <c r="B53" s="15"/>
      <c r="C53" s="11"/>
      <c r="D53" s="7" t="s">
        <v>23</v>
      </c>
      <c r="E53" s="39" t="s">
        <v>65</v>
      </c>
      <c r="F53" s="40">
        <v>100</v>
      </c>
      <c r="G53" s="40">
        <v>0.4</v>
      </c>
      <c r="H53" s="40">
        <v>0.4</v>
      </c>
      <c r="I53" s="40">
        <v>9.8000000000000007</v>
      </c>
      <c r="J53" s="40">
        <v>47</v>
      </c>
      <c r="K53" s="41"/>
      <c r="L53" s="40">
        <v>11</v>
      </c>
    </row>
    <row r="54" spans="1:12" ht="15" x14ac:dyDescent="0.25">
      <c r="A54" s="23"/>
      <c r="B54" s="15"/>
      <c r="C54" s="11"/>
      <c r="D54" s="6" t="s">
        <v>22</v>
      </c>
      <c r="E54" s="39" t="s">
        <v>50</v>
      </c>
      <c r="F54" s="40">
        <v>38</v>
      </c>
      <c r="G54" s="40">
        <v>3</v>
      </c>
      <c r="H54" s="40">
        <v>0.38</v>
      </c>
      <c r="I54" s="40">
        <v>18.399999999999999</v>
      </c>
      <c r="J54" s="40">
        <v>89.06</v>
      </c>
      <c r="K54" s="41"/>
      <c r="L54" s="40">
        <v>3.42</v>
      </c>
    </row>
    <row r="55" spans="1:12" ht="15" x14ac:dyDescent="0.25">
      <c r="A55" s="23"/>
      <c r="B55" s="15"/>
      <c r="C55" s="11"/>
      <c r="D55" s="6" t="s">
        <v>26</v>
      </c>
      <c r="E55" s="39" t="s">
        <v>66</v>
      </c>
      <c r="F55" s="40">
        <v>60</v>
      </c>
      <c r="G55" s="40">
        <v>0.74</v>
      </c>
      <c r="H55" s="40">
        <v>5.6000000000000001E-2</v>
      </c>
      <c r="I55" s="40">
        <v>6.88</v>
      </c>
      <c r="J55" s="40">
        <v>49.02</v>
      </c>
      <c r="K55" s="41">
        <v>39</v>
      </c>
      <c r="L55" s="40">
        <v>3.03</v>
      </c>
    </row>
    <row r="56" spans="1:12" ht="15" x14ac:dyDescent="0.25">
      <c r="A56" s="24"/>
      <c r="B56" s="16"/>
      <c r="C56" s="8"/>
      <c r="D56" s="17" t="s">
        <v>37</v>
      </c>
      <c r="E56" s="9"/>
      <c r="F56" s="19">
        <f>SUM(F49:F55)</f>
        <v>667</v>
      </c>
      <c r="G56" s="19">
        <f t="shared" ref="G56:J56" si="33">SUM(G49:G55)</f>
        <v>31.14</v>
      </c>
      <c r="H56" s="19">
        <f t="shared" si="33"/>
        <v>25.695999999999998</v>
      </c>
      <c r="I56" s="19">
        <f t="shared" si="33"/>
        <v>124.22999999999999</v>
      </c>
      <c r="J56" s="19">
        <f t="shared" si="33"/>
        <v>891.95</v>
      </c>
      <c r="K56" s="25"/>
      <c r="L56" s="19">
        <f t="shared" ref="L56" si="34">SUM(L49:L55)</f>
        <v>41.390000000000008</v>
      </c>
    </row>
    <row r="57" spans="1:12" ht="15" x14ac:dyDescent="0.25">
      <c r="A57" s="26">
        <f>A49</f>
        <v>2</v>
      </c>
      <c r="B57" s="14">
        <f>B49</f>
        <v>10</v>
      </c>
      <c r="C57" s="10" t="s">
        <v>24</v>
      </c>
      <c r="D57" s="12" t="s">
        <v>23</v>
      </c>
      <c r="E57" s="39" t="s">
        <v>65</v>
      </c>
      <c r="F57" s="40">
        <v>100</v>
      </c>
      <c r="G57" s="40">
        <v>0.75</v>
      </c>
      <c r="H57" s="40"/>
      <c r="I57" s="40">
        <v>17.28</v>
      </c>
      <c r="J57" s="40">
        <v>47</v>
      </c>
      <c r="K57" s="41"/>
      <c r="L57" s="40">
        <v>11</v>
      </c>
    </row>
    <row r="58" spans="1:12" ht="15" x14ac:dyDescent="0.25">
      <c r="A58" s="23"/>
      <c r="B58" s="15"/>
      <c r="C58" s="11"/>
      <c r="D58" s="6"/>
      <c r="E58" s="39" t="s">
        <v>67</v>
      </c>
      <c r="F58" s="40">
        <v>100</v>
      </c>
      <c r="G58" s="40">
        <v>5</v>
      </c>
      <c r="H58" s="40">
        <v>5.86</v>
      </c>
      <c r="I58" s="40">
        <v>22.58</v>
      </c>
      <c r="J58" s="40">
        <v>79</v>
      </c>
      <c r="K58" s="41"/>
      <c r="L58" s="40">
        <v>35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4"/>
      <c r="B60" s="16"/>
      <c r="C60" s="8"/>
      <c r="D60" s="17" t="s">
        <v>37</v>
      </c>
      <c r="E60" s="9"/>
      <c r="F60" s="19">
        <f>SUM(F57:F59)</f>
        <v>200</v>
      </c>
      <c r="G60" s="19">
        <f t="shared" ref="G60:J60" si="35">SUM(G57:G59)</f>
        <v>5.75</v>
      </c>
      <c r="H60" s="19">
        <f t="shared" si="35"/>
        <v>5.86</v>
      </c>
      <c r="I60" s="19">
        <f t="shared" si="35"/>
        <v>39.86</v>
      </c>
      <c r="J60" s="19">
        <f t="shared" si="35"/>
        <v>126</v>
      </c>
      <c r="K60" s="25"/>
      <c r="L60" s="19">
        <f t="shared" ref="L60" ca="1" si="36">SUM(L57:L65)</f>
        <v>0</v>
      </c>
    </row>
    <row r="61" spans="1:12" ht="15" x14ac:dyDescent="0.25">
      <c r="A61" s="26">
        <f>A49</f>
        <v>2</v>
      </c>
      <c r="B61" s="14">
        <f>B49</f>
        <v>10</v>
      </c>
      <c r="C61" s="10" t="s">
        <v>25</v>
      </c>
      <c r="D61" s="7" t="s">
        <v>26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7" t="s">
        <v>27</v>
      </c>
      <c r="E62" s="39" t="s">
        <v>68</v>
      </c>
      <c r="F62" s="40">
        <v>250</v>
      </c>
      <c r="G62" s="40">
        <v>1.81</v>
      </c>
      <c r="H62" s="40">
        <v>4.91</v>
      </c>
      <c r="I62" s="40">
        <v>125.25</v>
      </c>
      <c r="J62" s="40">
        <v>102.5</v>
      </c>
      <c r="K62" s="41">
        <v>30</v>
      </c>
      <c r="L62" s="40">
        <v>10.08</v>
      </c>
    </row>
    <row r="63" spans="1:12" ht="15" x14ac:dyDescent="0.25">
      <c r="A63" s="23"/>
      <c r="B63" s="15"/>
      <c r="C63" s="11"/>
      <c r="D63" s="7" t="s">
        <v>28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7" t="s">
        <v>29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30</v>
      </c>
      <c r="E65" s="39" t="s">
        <v>69</v>
      </c>
      <c r="F65" s="40">
        <v>200</v>
      </c>
      <c r="G65" s="40">
        <v>7.0000000000000007E-2</v>
      </c>
      <c r="H65" s="40">
        <v>0.02</v>
      </c>
      <c r="I65" s="40">
        <v>15</v>
      </c>
      <c r="J65" s="40">
        <v>60</v>
      </c>
      <c r="K65" s="41">
        <v>8</v>
      </c>
      <c r="L65" s="40">
        <v>1.66</v>
      </c>
    </row>
    <row r="66" spans="1:12" ht="15" x14ac:dyDescent="0.25">
      <c r="A66" s="23"/>
      <c r="B66" s="15"/>
      <c r="C66" s="11"/>
      <c r="D66" s="7" t="s">
        <v>70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31</v>
      </c>
      <c r="E67" s="39" t="s">
        <v>45</v>
      </c>
      <c r="F67" s="40">
        <v>39</v>
      </c>
      <c r="G67" s="40">
        <v>4.34</v>
      </c>
      <c r="H67" s="40">
        <v>0.7</v>
      </c>
      <c r="I67" s="40">
        <v>33.700000000000003</v>
      </c>
      <c r="J67" s="40">
        <v>143.02000000000001</v>
      </c>
      <c r="K67" s="41"/>
      <c r="L67" s="40">
        <v>3.24</v>
      </c>
    </row>
    <row r="68" spans="1:12" ht="15" x14ac:dyDescent="0.25">
      <c r="A68" s="23"/>
      <c r="B68" s="15"/>
      <c r="C68" s="11"/>
      <c r="D68" s="6"/>
      <c r="E68" s="39" t="s">
        <v>71</v>
      </c>
      <c r="F68" s="40">
        <v>40</v>
      </c>
      <c r="G68" s="40">
        <v>5.5</v>
      </c>
      <c r="H68" s="40">
        <v>10.1</v>
      </c>
      <c r="I68" s="40">
        <v>32</v>
      </c>
      <c r="J68" s="40">
        <v>99.01</v>
      </c>
      <c r="K68" s="41"/>
      <c r="L68" s="40">
        <v>4.4000000000000004</v>
      </c>
    </row>
    <row r="69" spans="1:12" ht="15" x14ac:dyDescent="0.25">
      <c r="A69" s="23"/>
      <c r="B69" s="15"/>
      <c r="C69" s="11"/>
      <c r="D69" s="6"/>
      <c r="E69" s="39" t="s">
        <v>65</v>
      </c>
      <c r="F69" s="40">
        <v>100</v>
      </c>
      <c r="G69" s="40">
        <v>0.4</v>
      </c>
      <c r="H69" s="40">
        <v>0.4</v>
      </c>
      <c r="I69" s="40">
        <v>9.8000000000000007</v>
      </c>
      <c r="J69" s="40">
        <v>47</v>
      </c>
      <c r="K69" s="41"/>
      <c r="L69" s="40">
        <v>11</v>
      </c>
    </row>
    <row r="70" spans="1:12" ht="15" x14ac:dyDescent="0.25">
      <c r="A70" s="24"/>
      <c r="B70" s="16"/>
      <c r="C70" s="8"/>
      <c r="D70" s="17" t="s">
        <v>37</v>
      </c>
      <c r="E70" s="9"/>
      <c r="F70" s="19">
        <f>SUM(F61:F69)</f>
        <v>629</v>
      </c>
      <c r="G70" s="19">
        <f t="shared" ref="G70:J70" si="37">SUM(G61:G69)</f>
        <v>12.12</v>
      </c>
      <c r="H70" s="19">
        <f t="shared" si="37"/>
        <v>16.13</v>
      </c>
      <c r="I70" s="19">
        <f t="shared" si="37"/>
        <v>215.75</v>
      </c>
      <c r="J70" s="19">
        <f t="shared" si="37"/>
        <v>451.53</v>
      </c>
      <c r="K70" s="25"/>
      <c r="L70" s="19">
        <f t="shared" ref="L70" ca="1" si="38">SUM(L67:L75)</f>
        <v>0</v>
      </c>
    </row>
    <row r="71" spans="1:12" ht="15" x14ac:dyDescent="0.25">
      <c r="A71" s="26">
        <f>A49</f>
        <v>2</v>
      </c>
      <c r="B71" s="14">
        <f>B49</f>
        <v>10</v>
      </c>
      <c r="C71" s="10" t="s">
        <v>32</v>
      </c>
      <c r="D71" s="12" t="s">
        <v>33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12" t="s">
        <v>30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4"/>
      <c r="B75" s="16"/>
      <c r="C75" s="8"/>
      <c r="D75" s="17" t="s">
        <v>37</v>
      </c>
      <c r="E75" s="9"/>
      <c r="F75" s="19">
        <f>SUM(F71:F74)</f>
        <v>0</v>
      </c>
      <c r="G75" s="19">
        <f t="shared" ref="G75:J75" si="39">SUM(G71:G74)</f>
        <v>0</v>
      </c>
      <c r="H75" s="19">
        <f t="shared" si="39"/>
        <v>0</v>
      </c>
      <c r="I75" s="19">
        <f t="shared" si="39"/>
        <v>0</v>
      </c>
      <c r="J75" s="19">
        <f t="shared" si="39"/>
        <v>0</v>
      </c>
      <c r="K75" s="25"/>
      <c r="L75" s="19">
        <f t="shared" ref="L75" ca="1" si="40">SUM(L68:L74)</f>
        <v>0</v>
      </c>
    </row>
    <row r="76" spans="1:12" ht="15" x14ac:dyDescent="0.25">
      <c r="A76" s="26">
        <f>A49</f>
        <v>2</v>
      </c>
      <c r="B76" s="14">
        <f>B49</f>
        <v>10</v>
      </c>
      <c r="C76" s="10" t="s">
        <v>34</v>
      </c>
      <c r="D76" s="7" t="s">
        <v>20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29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30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7" t="s">
        <v>22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4"/>
      <c r="B82" s="16"/>
      <c r="C82" s="8"/>
      <c r="D82" s="17" t="s">
        <v>37</v>
      </c>
      <c r="E82" s="9"/>
      <c r="F82" s="19">
        <f>SUM(F76:F81)</f>
        <v>0</v>
      </c>
      <c r="G82" s="19">
        <f t="shared" ref="G82:J82" si="41">SUM(G76:G81)</f>
        <v>0</v>
      </c>
      <c r="H82" s="19">
        <f t="shared" si="41"/>
        <v>0</v>
      </c>
      <c r="I82" s="19">
        <f t="shared" si="41"/>
        <v>0</v>
      </c>
      <c r="J82" s="19">
        <f t="shared" si="41"/>
        <v>0</v>
      </c>
      <c r="K82" s="25"/>
      <c r="L82" s="19">
        <f t="shared" ref="L82" ca="1" si="42">SUM(L76:L84)</f>
        <v>0</v>
      </c>
    </row>
    <row r="83" spans="1:12" ht="15" x14ac:dyDescent="0.25">
      <c r="A83" s="26">
        <f>A49</f>
        <v>2</v>
      </c>
      <c r="B83" s="14">
        <f>B49</f>
        <v>10</v>
      </c>
      <c r="C83" s="10" t="s">
        <v>35</v>
      </c>
      <c r="D83" s="12" t="s">
        <v>36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12" t="s">
        <v>33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12" t="s">
        <v>30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12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6"/>
      <c r="C89" s="8"/>
      <c r="D89" s="18" t="s">
        <v>37</v>
      </c>
      <c r="E89" s="9"/>
      <c r="F89" s="19">
        <f>SUM(F83:F88)</f>
        <v>0</v>
      </c>
      <c r="G89" s="19">
        <f t="shared" ref="G89:J89" si="43">SUM(G83:G88)</f>
        <v>0</v>
      </c>
      <c r="H89" s="19">
        <f t="shared" si="43"/>
        <v>0</v>
      </c>
      <c r="I89" s="19">
        <f t="shared" si="43"/>
        <v>0</v>
      </c>
      <c r="J89" s="19">
        <f t="shared" si="43"/>
        <v>0</v>
      </c>
      <c r="K89" s="25"/>
      <c r="L89" s="19">
        <f ca="1">SUM(L83:L90)</f>
        <v>0</v>
      </c>
    </row>
    <row r="90" spans="1:12" ht="15.75" thickBot="1" x14ac:dyDescent="0.25">
      <c r="A90" s="27">
        <f>A49</f>
        <v>2</v>
      </c>
      <c r="B90" s="28">
        <f>B49</f>
        <v>10</v>
      </c>
      <c r="C90" s="83" t="s">
        <v>4</v>
      </c>
      <c r="D90" s="84"/>
      <c r="E90" s="29"/>
      <c r="F90" s="30">
        <f>F56+F60+F70+F75+F82+F89</f>
        <v>1496</v>
      </c>
      <c r="G90" s="30">
        <f t="shared" ref="G90:J90" si="44">G56+G60+G70+G75+G82+G89</f>
        <v>49.01</v>
      </c>
      <c r="H90" s="30">
        <f t="shared" si="44"/>
        <v>47.685999999999993</v>
      </c>
      <c r="I90" s="30">
        <f t="shared" si="44"/>
        <v>379.84</v>
      </c>
      <c r="J90" s="30">
        <f t="shared" si="44"/>
        <v>1469.48</v>
      </c>
      <c r="K90" s="31"/>
      <c r="L90" s="30">
        <f t="shared" ref="L90" ca="1" si="45">L56+L60+L70+L75+L82+L89</f>
        <v>0</v>
      </c>
    </row>
    <row r="91" spans="1:12" ht="13.5" thickBot="1" x14ac:dyDescent="0.25">
      <c r="A91" s="50"/>
      <c r="B91" s="51"/>
      <c r="C91" s="76" t="s">
        <v>72</v>
      </c>
      <c r="D91" s="76"/>
      <c r="E91" s="76"/>
      <c r="F91" s="52" t="e">
        <f>(#REF!+#REF!+#REF!+#REF!+#REF!+#REF!+#REF!+F6+F48+F90+#REF!+#REF!+#REF!+#REF!)/(IF(#REF!=0,0,1)+IF(#REF!=0,0,1)+IF(#REF!=0,0,1)+IF(#REF!=0,0,1)+IF(#REF!=0,0,1)+IF(#REF!=0,0,1)+IF(#REF!=0,0,1)+IF(F6=0,0,1)+IF(F48=0,0,1)+IF(F90=0,0,1)+IF(#REF!=0,0,1)+IF(#REF!=0,0,1)+IF(#REF!=0,0,1)+IF(#REF!=0,0,1))</f>
        <v>#REF!</v>
      </c>
      <c r="G91" s="52" t="e">
        <f>(#REF!+#REF!+#REF!+#REF!+#REF!+#REF!+#REF!+G6+G48+G90+#REF!+#REF!+#REF!+#REF!)/(IF(#REF!=0,0,1)+IF(#REF!=0,0,1)+IF(#REF!=0,0,1)+IF(#REF!=0,0,1)+IF(#REF!=0,0,1)+IF(#REF!=0,0,1)+IF(#REF!=0,0,1)+IF(G6=0,0,1)+IF(G48=0,0,1)+IF(G90=0,0,1)+IF(#REF!=0,0,1)+IF(#REF!=0,0,1)+IF(#REF!=0,0,1)+IF(#REF!=0,0,1))</f>
        <v>#REF!</v>
      </c>
      <c r="H91" s="52" t="e">
        <f>(#REF!+#REF!+#REF!+#REF!+#REF!+#REF!+#REF!+H6+H48+H90+#REF!+#REF!+#REF!+#REF!)/(IF(#REF!=0,0,1)+IF(#REF!=0,0,1)+IF(#REF!=0,0,1)+IF(#REF!=0,0,1)+IF(#REF!=0,0,1)+IF(#REF!=0,0,1)+IF(#REF!=0,0,1)+IF(H6=0,0,1)+IF(H48=0,0,1)+IF(H90=0,0,1)+IF(#REF!=0,0,1)+IF(#REF!=0,0,1)+IF(#REF!=0,0,1)+IF(#REF!=0,0,1))</f>
        <v>#REF!</v>
      </c>
      <c r="I91" s="52" t="e">
        <f>(#REF!+#REF!+#REF!+#REF!+#REF!+#REF!+#REF!+I6+I48+I90+#REF!+#REF!+#REF!+#REF!)/(IF(#REF!=0,0,1)+IF(#REF!=0,0,1)+IF(#REF!=0,0,1)+IF(#REF!=0,0,1)+IF(#REF!=0,0,1)+IF(#REF!=0,0,1)+IF(#REF!=0,0,1)+IF(I6=0,0,1)+IF(I48=0,0,1)+IF(I90=0,0,1)+IF(#REF!=0,0,1)+IF(#REF!=0,0,1)+IF(#REF!=0,0,1)+IF(#REF!=0,0,1))</f>
        <v>#REF!</v>
      </c>
      <c r="J91" s="52" t="e">
        <f>(#REF!+#REF!+#REF!+#REF!+#REF!+#REF!+#REF!+J6+J48+J90+#REF!+#REF!+#REF!+#REF!)/(IF(#REF!=0,0,1)+IF(#REF!=0,0,1)+IF(#REF!=0,0,1)+IF(#REF!=0,0,1)+IF(#REF!=0,0,1)+IF(#REF!=0,0,1)+IF(#REF!=0,0,1)+IF(J6=0,0,1)+IF(J48=0,0,1)+IF(J90=0,0,1)+IF(#REF!=0,0,1)+IF(#REF!=0,0,1)+IF(#REF!=0,0,1)+IF(#REF!=0,0,1))</f>
        <v>#REF!</v>
      </c>
      <c r="K91" s="52"/>
      <c r="L91" s="52" t="e">
        <f ca="1">(#REF!+#REF!+#REF!+#REF!+#REF!+#REF!+#REF!+L6+L48+L90+#REF!+#REF!+#REF!+#REF!)/(IF(#REF!=0,0,1)+IF(#REF!=0,0,1)+IF(#REF!=0,0,1)+IF(#REF!=0,0,1)+IF(#REF!=0,0,1)+IF(#REF!=0,0,1)+IF(#REF!=0,0,1)+IF(L6=0,0,1)+IF(L48=0,0,1)+IF(L90=0,0,1)+IF(#REF!=0,0,1)+IF(#REF!=0,0,1)+IF(#REF!=0,0,1)+IF(#REF!=0,0,1))</f>
        <v>#DIV/0!</v>
      </c>
    </row>
    <row r="93" spans="1:12" ht="15" x14ac:dyDescent="0.25">
      <c r="C93" s="77" t="s">
        <v>74</v>
      </c>
      <c r="D93" s="78"/>
      <c r="E93" s="79"/>
      <c r="F93"/>
      <c r="G93" s="54"/>
      <c r="H93"/>
      <c r="I93"/>
      <c r="J93"/>
      <c r="K93" s="55"/>
    </row>
    <row r="94" spans="1:12" ht="15.75" thickBot="1" x14ac:dyDescent="0.3">
      <c r="C94"/>
      <c r="D94"/>
      <c r="E94"/>
      <c r="F94"/>
      <c r="G94"/>
      <c r="H94"/>
      <c r="I94"/>
      <c r="J94"/>
      <c r="K94"/>
    </row>
    <row r="95" spans="1:12" ht="15.75" thickBot="1" x14ac:dyDescent="0.3">
      <c r="C95" s="56" t="s">
        <v>75</v>
      </c>
      <c r="D95" s="56" t="s">
        <v>76</v>
      </c>
      <c r="E95" s="56" t="s">
        <v>77</v>
      </c>
      <c r="F95" s="56" t="s">
        <v>78</v>
      </c>
      <c r="G95" s="56" t="s">
        <v>39</v>
      </c>
      <c r="H95" s="56" t="s">
        <v>9</v>
      </c>
      <c r="I95" s="56" t="s">
        <v>1</v>
      </c>
      <c r="J95" s="56" t="s">
        <v>2</v>
      </c>
      <c r="K95" s="57" t="s">
        <v>3</v>
      </c>
    </row>
    <row r="96" spans="1:12" ht="15" x14ac:dyDescent="0.25">
      <c r="C96" s="5" t="s">
        <v>20</v>
      </c>
      <c r="D96" s="41">
        <v>128</v>
      </c>
      <c r="E96" s="39" t="s">
        <v>79</v>
      </c>
      <c r="F96" s="58">
        <v>150</v>
      </c>
      <c r="G96" s="59">
        <v>9.9600000000000009</v>
      </c>
      <c r="H96" s="58">
        <v>157.25</v>
      </c>
      <c r="I96" s="58">
        <v>3.28</v>
      </c>
      <c r="J96" s="58">
        <v>6.16</v>
      </c>
      <c r="K96" s="58">
        <v>22.06</v>
      </c>
    </row>
    <row r="97" spans="3:11" ht="15" x14ac:dyDescent="0.25">
      <c r="C97" s="60" t="s">
        <v>20</v>
      </c>
      <c r="D97" s="41">
        <v>234</v>
      </c>
      <c r="E97" s="39" t="s">
        <v>80</v>
      </c>
      <c r="F97" s="58">
        <v>120</v>
      </c>
      <c r="G97" s="58">
        <v>15.84</v>
      </c>
      <c r="H97" s="58">
        <v>135.97</v>
      </c>
      <c r="I97" s="58">
        <v>19.88</v>
      </c>
      <c r="J97" s="58">
        <v>4.17</v>
      </c>
      <c r="K97" s="58">
        <v>4.84</v>
      </c>
    </row>
    <row r="98" spans="3:11" ht="15" x14ac:dyDescent="0.25">
      <c r="C98" s="7" t="s">
        <v>21</v>
      </c>
      <c r="D98" s="41">
        <v>349</v>
      </c>
      <c r="E98" s="39" t="s">
        <v>81</v>
      </c>
      <c r="F98" s="58">
        <v>180</v>
      </c>
      <c r="G98" s="58">
        <v>6.62</v>
      </c>
      <c r="H98" s="58">
        <v>77.849999999999994</v>
      </c>
      <c r="I98" s="58">
        <v>0.33</v>
      </c>
      <c r="J98" s="58">
        <v>0.02</v>
      </c>
      <c r="K98" s="58">
        <v>18.829999999999998</v>
      </c>
    </row>
    <row r="99" spans="3:11" ht="15" x14ac:dyDescent="0.25">
      <c r="C99" s="7" t="s">
        <v>22</v>
      </c>
      <c r="D99" s="41" t="s">
        <v>82</v>
      </c>
      <c r="E99" s="39" t="s">
        <v>50</v>
      </c>
      <c r="F99" s="58">
        <v>40</v>
      </c>
      <c r="G99" s="58">
        <v>2.14</v>
      </c>
      <c r="H99" s="58">
        <v>94</v>
      </c>
      <c r="I99" s="58">
        <v>3.16</v>
      </c>
      <c r="J99" s="58">
        <v>0.4</v>
      </c>
      <c r="K99" s="58">
        <v>19.32</v>
      </c>
    </row>
    <row r="100" spans="3:11" ht="15" x14ac:dyDescent="0.25">
      <c r="C100" s="7" t="s">
        <v>23</v>
      </c>
      <c r="D100" s="41"/>
      <c r="E100" s="39"/>
      <c r="F100" s="58"/>
      <c r="G100" s="58"/>
      <c r="H100" s="58"/>
      <c r="I100" s="58"/>
      <c r="J100" s="58"/>
      <c r="K100" s="58"/>
    </row>
    <row r="101" spans="3:11" ht="15" x14ac:dyDescent="0.25">
      <c r="C101" s="60" t="s">
        <v>83</v>
      </c>
      <c r="D101" s="41" t="s">
        <v>84</v>
      </c>
      <c r="E101" s="39" t="s">
        <v>85</v>
      </c>
      <c r="F101" s="58">
        <v>50</v>
      </c>
      <c r="G101" s="58">
        <v>29.43</v>
      </c>
      <c r="H101" s="58">
        <v>161</v>
      </c>
      <c r="I101" s="58">
        <v>8.1999999999999993</v>
      </c>
      <c r="J101" s="58">
        <v>12.5</v>
      </c>
      <c r="K101" s="58">
        <v>3.65</v>
      </c>
    </row>
    <row r="102" spans="3:11" ht="15" x14ac:dyDescent="0.25">
      <c r="C102" s="60" t="s">
        <v>26</v>
      </c>
      <c r="D102" s="41">
        <v>59</v>
      </c>
      <c r="E102" s="39" t="s">
        <v>86</v>
      </c>
      <c r="F102" s="58">
        <v>60</v>
      </c>
      <c r="G102" s="58">
        <v>6.94</v>
      </c>
      <c r="H102" s="58">
        <v>20.52</v>
      </c>
      <c r="I102" s="58">
        <v>0.66</v>
      </c>
      <c r="J102" s="58">
        <v>1.26</v>
      </c>
      <c r="K102" s="58">
        <v>1.62</v>
      </c>
    </row>
    <row r="103" spans="3:11" ht="15" x14ac:dyDescent="0.25">
      <c r="C103" s="8"/>
      <c r="D103" s="61"/>
      <c r="E103" s="62" t="s">
        <v>87</v>
      </c>
      <c r="F103" s="63">
        <v>600</v>
      </c>
      <c r="G103" s="64">
        <v>70.930000000000007</v>
      </c>
      <c r="H103" s="64">
        <v>646.59</v>
      </c>
      <c r="I103" s="64">
        <v>35.51</v>
      </c>
      <c r="J103" s="64">
        <v>24.51</v>
      </c>
      <c r="K103" s="65">
        <v>70.319999999999993</v>
      </c>
    </row>
    <row r="104" spans="3:11" ht="15" x14ac:dyDescent="0.25">
      <c r="C104" s="7"/>
      <c r="D104" s="66"/>
      <c r="E104" s="67"/>
      <c r="F104" s="68"/>
      <c r="G104" s="69"/>
      <c r="H104" s="68"/>
      <c r="I104" s="68"/>
      <c r="J104" s="68"/>
      <c r="K104" s="70"/>
    </row>
    <row r="105" spans="3:11" ht="15.75" thickBot="1" x14ac:dyDescent="0.3">
      <c r="C105" s="71"/>
      <c r="D105" s="71"/>
      <c r="E105" s="72"/>
      <c r="F105" s="73"/>
      <c r="G105" s="74"/>
      <c r="H105" s="73"/>
      <c r="I105" s="73"/>
      <c r="J105" s="73"/>
      <c r="K105" s="75"/>
    </row>
  </sheetData>
  <mergeCells count="7">
    <mergeCell ref="C91:E91"/>
    <mergeCell ref="C93:E93"/>
    <mergeCell ref="C1:E1"/>
    <mergeCell ref="H1:K1"/>
    <mergeCell ref="H2:K2"/>
    <mergeCell ref="C47:D47"/>
    <mergeCell ref="C90:D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2025-04-14T06:26:29Z</dcterms:modified>
</cp:coreProperties>
</file>